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628"/>
  <workbookPr/>
  <mc:AlternateContent xmlns:mc="http://schemas.openxmlformats.org/markup-compatibility/2006">
    <mc:Choice Requires="x15">
      <x15ac:absPath xmlns:x15ac="http://schemas.microsoft.com/office/spreadsheetml/2010/11/ac" url="/Users/freelancealot/Downloads/"/>
    </mc:Choice>
  </mc:AlternateContent>
  <xr:revisionPtr revIDLastSave="0" documentId="13_ncr:1_{5CB8D7A7-0B07-A84A-8975-BD57BB1824AE}" xr6:coauthVersionLast="47" xr6:coauthVersionMax="47" xr10:uidLastSave="{00000000-0000-0000-0000-000000000000}"/>
  <bookViews>
    <workbookView xWindow="0" yWindow="760" windowWidth="28260" windowHeight="16960" activeTab="1" xr2:uid="{00000000-000D-0000-FFFF-FFFF00000000}"/>
  </bookViews>
  <sheets>
    <sheet name="Income and expenditure" sheetId="1" r:id="rId1"/>
    <sheet name="Balance sheet" sheetId="2" r:id="rId2"/>
  </sheets>
  <definedNames>
    <definedName name="_xlnm.Print_Area" localSheetId="1">'Balance sheet'!$A$1:$E$36</definedName>
    <definedName name="_xlnm.Print_Area" localSheetId="0">'Income and expenditure'!$A$1:$T$46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5" i="1" l="1"/>
  <c r="D31" i="2"/>
  <c r="B31" i="2"/>
  <c r="D24" i="2"/>
  <c r="D16" i="2"/>
  <c r="E30" i="1"/>
  <c r="E11" i="1"/>
  <c r="D26" i="2" l="1"/>
  <c r="D33" i="2" s="1"/>
  <c r="E32" i="1"/>
  <c r="C30" i="1"/>
  <c r="C11" i="1"/>
  <c r="B24" i="2"/>
  <c r="B16" i="2"/>
  <c r="B26" i="2" l="1"/>
  <c r="C32" i="1"/>
  <c r="B33" i="2" l="1"/>
</calcChain>
</file>

<file path=xl/sharedStrings.xml><?xml version="1.0" encoding="utf-8"?>
<sst xmlns="http://schemas.openxmlformats.org/spreadsheetml/2006/main" count="81" uniqueCount="71">
  <si>
    <t>£</t>
  </si>
  <si>
    <t>Income</t>
  </si>
  <si>
    <t>Elsevier Limited income</t>
  </si>
  <si>
    <t>Conference receipts</t>
  </si>
  <si>
    <t>Sponsorship</t>
  </si>
  <si>
    <t>Interest</t>
  </si>
  <si>
    <t>BAFA contribution</t>
  </si>
  <si>
    <t>Subscriptions</t>
  </si>
  <si>
    <t>Miscellaneous</t>
  </si>
  <si>
    <t>Total income</t>
  </si>
  <si>
    <t>Expenditure</t>
  </si>
  <si>
    <t>Conference expenditure (Include catering and speaker)</t>
  </si>
  <si>
    <t>Workshop expenses</t>
  </si>
  <si>
    <t xml:space="preserve">Administative expenses </t>
  </si>
  <si>
    <t>Travel expenses</t>
  </si>
  <si>
    <t>Legal and professional (including accountancy)</t>
  </si>
  <si>
    <t xml:space="preserve">Consumables </t>
  </si>
  <si>
    <t>BAFA membership fees</t>
  </si>
  <si>
    <t>Trustees expenses</t>
  </si>
  <si>
    <t>Executive expenses</t>
  </si>
  <si>
    <t>Newsletter costs</t>
  </si>
  <si>
    <t>Bursaries</t>
  </si>
  <si>
    <t>Research grant</t>
  </si>
  <si>
    <t>Prizes</t>
  </si>
  <si>
    <t>bank charges</t>
  </si>
  <si>
    <t>Other charges</t>
  </si>
  <si>
    <t>Other</t>
  </si>
  <si>
    <t>Note 2</t>
  </si>
  <si>
    <t>Total expenditure</t>
  </si>
  <si>
    <t>Net income/(expenditure)</t>
  </si>
  <si>
    <t>Note 1:</t>
  </si>
  <si>
    <t>Miscelaneous income:</t>
  </si>
  <si>
    <t>xxxxxxx</t>
  </si>
  <si>
    <t>Note 2:</t>
  </si>
  <si>
    <t>Assets</t>
  </si>
  <si>
    <t>Debtors:</t>
  </si>
  <si>
    <t>Trade debtors</t>
  </si>
  <si>
    <t>Prepayments</t>
  </si>
  <si>
    <t>Accrued Income</t>
  </si>
  <si>
    <t>Other debtors</t>
  </si>
  <si>
    <t>Cash and bank:</t>
  </si>
  <si>
    <t>Cash at bank</t>
  </si>
  <si>
    <t>Money held by University department accounts</t>
  </si>
  <si>
    <t>Petty cash</t>
  </si>
  <si>
    <t xml:space="preserve">Other cash </t>
  </si>
  <si>
    <t>Total assets</t>
  </si>
  <si>
    <t>Liabilities</t>
  </si>
  <si>
    <t>Creditors:</t>
  </si>
  <si>
    <t>Trade creditors</t>
  </si>
  <si>
    <t>Deferred income</t>
  </si>
  <si>
    <t>Total liabilities</t>
  </si>
  <si>
    <t>Net Assets</t>
  </si>
  <si>
    <t>Funds</t>
  </si>
  <si>
    <t>Balance brought forward</t>
  </si>
  <si>
    <t>Net income/(expenditure) in the year</t>
  </si>
  <si>
    <t>Balance carried forward</t>
  </si>
  <si>
    <t>check</t>
  </si>
  <si>
    <t>xxxxx</t>
  </si>
  <si>
    <t>Guest speakers' expenses</t>
  </si>
  <si>
    <t>Catering expenses (Bill No 1)</t>
  </si>
  <si>
    <t>Please kindly answer the following questions by ticking the applicable box:</t>
  </si>
  <si>
    <t>Yes</t>
  </si>
  <si>
    <t>No</t>
  </si>
  <si>
    <t>N/A</t>
  </si>
  <si>
    <t>(1) My subgroup has a bank account</t>
  </si>
  <si>
    <t>If yes in (1), I have submited the subgroup's bank account</t>
  </si>
  <si>
    <t>(2) Was there any event organised outside the UK</t>
  </si>
  <si>
    <t>If yes in (2), please indicate the location and total expenditure</t>
  </si>
  <si>
    <t>I have submitted the invoice of the largest expenditure incurred</t>
  </si>
  <si>
    <t>Impact Funding Scheme (2 grants @ £750)</t>
  </si>
  <si>
    <t>Accruals (Impact Funding Scheme (2 grants @ £750)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</si>
</sst>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u/>
      <sz val="10"/>
      <color theme="1"/>
      <name val="Arial"/>
      <family val="2"/>
    </font>
    <font>
      <b/>
      <sz val="10"/>
      <color rgb="FF00B050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color theme="1"/>
      <name val="Arial"/>
    </font>
    <font>
      <sz val="10"/>
      <name val="Arial"/>
    </font>
    <font>
      <b/>
      <sz val="10"/>
      <color theme="1"/>
      <name val="Arial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5" fillId="0" borderId="0" applyNumberFormat="0" applyFill="0" applyBorder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6" applyNumberFormat="0" applyAlignment="0" applyProtection="0"/>
    <xf numFmtId="0" fontId="14" fillId="6" borderId="7" applyNumberFormat="0" applyAlignment="0" applyProtection="0"/>
    <xf numFmtId="0" fontId="15" fillId="6" borderId="6" applyNumberFormat="0" applyAlignment="0" applyProtection="0"/>
    <xf numFmtId="0" fontId="16" fillId="0" borderId="8" applyNumberFormat="0" applyFill="0" applyAlignment="0" applyProtection="0"/>
    <xf numFmtId="0" fontId="17" fillId="7" borderId="9" applyNumberFormat="0" applyAlignment="0" applyProtection="0"/>
    <xf numFmtId="0" fontId="18" fillId="0" borderId="0" applyNumberFormat="0" applyFill="0" applyBorder="0" applyAlignment="0" applyProtection="0"/>
    <xf numFmtId="0" fontId="9" fillId="8" borderId="10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21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21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1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21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21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1" xfId="0" applyBorder="1"/>
    <xf numFmtId="0" fontId="2" fillId="0" borderId="0" xfId="0" applyFont="1"/>
    <xf numFmtId="0" fontId="0" fillId="0" borderId="2" xfId="0" applyBorder="1"/>
    <xf numFmtId="0" fontId="3" fillId="0" borderId="0" xfId="0" applyFont="1"/>
    <xf numFmtId="0" fontId="1" fillId="0" borderId="2" xfId="0" applyFont="1" applyBorder="1"/>
    <xf numFmtId="0" fontId="4" fillId="0" borderId="0" xfId="0" applyFont="1"/>
    <xf numFmtId="3" fontId="0" fillId="0" borderId="0" xfId="0" applyNumberFormat="1"/>
    <xf numFmtId="0" fontId="22" fillId="0" borderId="14" xfId="0" applyFont="1" applyBorder="1"/>
    <xf numFmtId="0" fontId="22" fillId="0" borderId="15" xfId="0" applyFont="1" applyBorder="1"/>
    <xf numFmtId="0" fontId="22" fillId="0" borderId="0" xfId="0" applyFont="1"/>
    <xf numFmtId="0" fontId="24" fillId="0" borderId="0" xfId="0" applyFont="1" applyAlignment="1">
      <alignment horizontal="center"/>
    </xf>
    <xf numFmtId="0" fontId="24" fillId="0" borderId="16" xfId="0" applyFont="1" applyBorder="1" applyAlignment="1">
      <alignment horizontal="center"/>
    </xf>
    <xf numFmtId="0" fontId="22" fillId="0" borderId="16" xfId="0" applyFont="1" applyBorder="1"/>
    <xf numFmtId="0" fontId="22" fillId="0" borderId="18" xfId="0" applyFont="1" applyBorder="1"/>
    <xf numFmtId="0" fontId="22" fillId="0" borderId="19" xfId="0" applyFont="1" applyBorder="1"/>
    <xf numFmtId="0" fontId="22" fillId="0" borderId="17" xfId="0" applyFont="1" applyBorder="1" applyAlignment="1">
      <alignment horizontal="center"/>
    </xf>
    <xf numFmtId="0" fontId="23" fillId="0" borderId="18" xfId="0" applyFont="1" applyBorder="1"/>
    <xf numFmtId="0" fontId="22" fillId="0" borderId="12" xfId="0" applyFont="1" applyBorder="1" applyAlignment="1">
      <alignment horizontal="center"/>
    </xf>
    <xf numFmtId="0" fontId="23" fillId="0" borderId="13" xfId="0" applyFont="1" applyBorder="1"/>
    <xf numFmtId="0" fontId="22" fillId="0" borderId="15" xfId="0" applyFont="1" applyBorder="1" applyAlignment="1">
      <alignment horizontal="center"/>
    </xf>
    <xf numFmtId="0" fontId="0" fillId="0" borderId="0" xfId="0"/>
  </cellXfs>
  <cellStyles count="43">
    <cellStyle name="20% - Accent1 2" xfId="20" xr:uid="{00000000-0005-0000-0000-000000000000}"/>
    <cellStyle name="20% - Accent2 2" xfId="24" xr:uid="{00000000-0005-0000-0000-000001000000}"/>
    <cellStyle name="20% - Accent3 2" xfId="28" xr:uid="{00000000-0005-0000-0000-000002000000}"/>
    <cellStyle name="20% - Accent4 2" xfId="32" xr:uid="{00000000-0005-0000-0000-000003000000}"/>
    <cellStyle name="20% - Accent5 2" xfId="36" xr:uid="{00000000-0005-0000-0000-000004000000}"/>
    <cellStyle name="20% - Accent6 2" xfId="40" xr:uid="{00000000-0005-0000-0000-000005000000}"/>
    <cellStyle name="40% - Accent1 2" xfId="21" xr:uid="{00000000-0005-0000-0000-000006000000}"/>
    <cellStyle name="40% - Accent2 2" xfId="25" xr:uid="{00000000-0005-0000-0000-000007000000}"/>
    <cellStyle name="40% - Accent3 2" xfId="29" xr:uid="{00000000-0005-0000-0000-000008000000}"/>
    <cellStyle name="40% - Accent4 2" xfId="33" xr:uid="{00000000-0005-0000-0000-000009000000}"/>
    <cellStyle name="40% - Accent5 2" xfId="37" xr:uid="{00000000-0005-0000-0000-00000A000000}"/>
    <cellStyle name="40% - Accent6 2" xfId="41" xr:uid="{00000000-0005-0000-0000-00000B000000}"/>
    <cellStyle name="60% - Accent1 2" xfId="22" xr:uid="{00000000-0005-0000-0000-00000C000000}"/>
    <cellStyle name="60% - Accent2 2" xfId="26" xr:uid="{00000000-0005-0000-0000-00000D000000}"/>
    <cellStyle name="60% - Accent3 2" xfId="30" xr:uid="{00000000-0005-0000-0000-00000E000000}"/>
    <cellStyle name="60% - Accent4 2" xfId="34" xr:uid="{00000000-0005-0000-0000-00000F000000}"/>
    <cellStyle name="60% - Accent5 2" xfId="38" xr:uid="{00000000-0005-0000-0000-000010000000}"/>
    <cellStyle name="60% - Accent6 2" xfId="42" xr:uid="{00000000-0005-0000-0000-000011000000}"/>
    <cellStyle name="Accent1 2" xfId="19" xr:uid="{00000000-0005-0000-0000-000012000000}"/>
    <cellStyle name="Accent2 2" xfId="23" xr:uid="{00000000-0005-0000-0000-000013000000}"/>
    <cellStyle name="Accent3 2" xfId="27" xr:uid="{00000000-0005-0000-0000-000014000000}"/>
    <cellStyle name="Accent4 2" xfId="31" xr:uid="{00000000-0005-0000-0000-000015000000}"/>
    <cellStyle name="Accent5 2" xfId="35" xr:uid="{00000000-0005-0000-0000-000016000000}"/>
    <cellStyle name="Accent6 2" xfId="39" xr:uid="{00000000-0005-0000-0000-000017000000}"/>
    <cellStyle name="Bad 2" xfId="8" xr:uid="{00000000-0005-0000-0000-000018000000}"/>
    <cellStyle name="Calculation 2" xfId="12" xr:uid="{00000000-0005-0000-0000-000019000000}"/>
    <cellStyle name="Check Cell 2" xfId="14" xr:uid="{00000000-0005-0000-0000-00001A000000}"/>
    <cellStyle name="Explanatory Text 2" xfId="17" xr:uid="{00000000-0005-0000-0000-00001B000000}"/>
    <cellStyle name="Good 2" xfId="7" xr:uid="{00000000-0005-0000-0000-00001C000000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 2" xfId="10" xr:uid="{00000000-0005-0000-0000-000021000000}"/>
    <cellStyle name="Linked Cell 2" xfId="13" xr:uid="{00000000-0005-0000-0000-000022000000}"/>
    <cellStyle name="Neutral 2" xfId="9" xr:uid="{00000000-0005-0000-0000-000023000000}"/>
    <cellStyle name="Normal" xfId="0" builtinId="0"/>
    <cellStyle name="Normal 2" xfId="6" xr:uid="{00000000-0005-0000-0000-000025000000}"/>
    <cellStyle name="Note 2" xfId="16" xr:uid="{00000000-0005-0000-0000-000026000000}"/>
    <cellStyle name="Output 2" xfId="11" xr:uid="{00000000-0005-0000-0000-000027000000}"/>
    <cellStyle name="Title" xfId="1" builtinId="15" customBuiltin="1"/>
    <cellStyle name="Total 2" xfId="18" xr:uid="{00000000-0005-0000-0000-000029000000}"/>
    <cellStyle name="Warning Text 2" xfId="15" xr:uid="{00000000-0005-0000-0000-00002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"/>
  <sheetViews>
    <sheetView zoomScaleNormal="100" workbookViewId="0">
      <selection activeCell="G17" sqref="G17"/>
    </sheetView>
  </sheetViews>
  <sheetFormatPr baseColWidth="10" defaultColWidth="8.83203125" defaultRowHeight="13" x14ac:dyDescent="0.15"/>
  <cols>
    <col min="1" max="1" width="47.1640625" bestFit="1" customWidth="1"/>
  </cols>
  <sheetData>
    <row r="1" spans="1:20" x14ac:dyDescent="0.15">
      <c r="C1" s="2">
        <v>2025</v>
      </c>
      <c r="D1" s="2"/>
      <c r="E1" s="2">
        <v>2024</v>
      </c>
    </row>
    <row r="2" spans="1:20" x14ac:dyDescent="0.15">
      <c r="C2" s="2" t="s">
        <v>0</v>
      </c>
      <c r="D2" s="2"/>
      <c r="E2" s="2" t="s">
        <v>0</v>
      </c>
    </row>
    <row r="3" spans="1:20" x14ac:dyDescent="0.15">
      <c r="A3" s="1" t="s">
        <v>1</v>
      </c>
      <c r="C3" s="2"/>
      <c r="D3" s="2"/>
      <c r="E3" s="2"/>
    </row>
    <row r="4" spans="1:20" x14ac:dyDescent="0.15">
      <c r="A4" t="s">
        <v>2</v>
      </c>
    </row>
    <row r="5" spans="1:20" x14ac:dyDescent="0.15">
      <c r="A5" t="s">
        <v>3</v>
      </c>
      <c r="C5">
        <v>2818.56</v>
      </c>
      <c r="E5">
        <v>5880.76</v>
      </c>
    </row>
    <row r="6" spans="1:20" x14ac:dyDescent="0.15">
      <c r="A6" t="s">
        <v>4</v>
      </c>
    </row>
    <row r="7" spans="1:20" x14ac:dyDescent="0.15">
      <c r="A7" t="s">
        <v>5</v>
      </c>
    </row>
    <row r="8" spans="1:20" x14ac:dyDescent="0.15">
      <c r="A8" t="s">
        <v>6</v>
      </c>
    </row>
    <row r="9" spans="1:20" x14ac:dyDescent="0.15">
      <c r="A9" t="s">
        <v>7</v>
      </c>
      <c r="L9" s="20" t="s">
        <v>60</v>
      </c>
      <c r="M9" s="21"/>
      <c r="N9" s="21"/>
      <c r="O9" s="21"/>
      <c r="P9" s="21"/>
      <c r="Q9" s="21"/>
      <c r="R9" s="21"/>
      <c r="S9" s="21"/>
      <c r="T9" s="10"/>
    </row>
    <row r="10" spans="1:20" x14ac:dyDescent="0.15">
      <c r="A10" t="s">
        <v>8</v>
      </c>
      <c r="E10">
        <v>525</v>
      </c>
      <c r="L10" s="11"/>
      <c r="M10" s="12"/>
      <c r="N10" s="12"/>
      <c r="O10" s="12"/>
      <c r="P10" s="12"/>
      <c r="Q10" s="12"/>
      <c r="R10" s="13" t="s">
        <v>61</v>
      </c>
      <c r="S10" s="13" t="s">
        <v>62</v>
      </c>
      <c r="T10" s="14" t="s">
        <v>63</v>
      </c>
    </row>
    <row r="11" spans="1:20" x14ac:dyDescent="0.15">
      <c r="A11" s="1" t="s">
        <v>9</v>
      </c>
      <c r="C11" s="3">
        <f>SUM(C4:C10)</f>
        <v>2818.56</v>
      </c>
      <c r="E11" s="3">
        <f>E5+E10</f>
        <v>6405.76</v>
      </c>
      <c r="L11" s="22" t="s">
        <v>64</v>
      </c>
      <c r="M11" s="23"/>
      <c r="N11" s="23"/>
      <c r="O11" s="23"/>
      <c r="P11" s="23"/>
      <c r="Q11" s="23"/>
      <c r="R11" s="12" t="s">
        <v>61</v>
      </c>
      <c r="S11" s="12"/>
      <c r="T11" s="15"/>
    </row>
    <row r="12" spans="1:20" x14ac:dyDescent="0.15">
      <c r="L12" s="22" t="s">
        <v>65</v>
      </c>
      <c r="M12" s="23"/>
      <c r="N12" s="23"/>
      <c r="O12" s="23"/>
      <c r="P12" s="23"/>
      <c r="Q12" s="23"/>
      <c r="R12" s="12" t="s">
        <v>61</v>
      </c>
      <c r="S12" s="12"/>
      <c r="T12" s="15"/>
    </row>
    <row r="13" spans="1:20" x14ac:dyDescent="0.15">
      <c r="A13" s="1" t="s">
        <v>10</v>
      </c>
      <c r="L13" s="22" t="s">
        <v>66</v>
      </c>
      <c r="M13" s="23"/>
      <c r="N13" s="23"/>
      <c r="O13" s="23"/>
      <c r="P13" s="23"/>
      <c r="Q13" s="23"/>
      <c r="R13" s="12"/>
      <c r="S13" s="12" t="s">
        <v>62</v>
      </c>
      <c r="T13" s="15"/>
    </row>
    <row r="14" spans="1:20" x14ac:dyDescent="0.15">
      <c r="A14" t="s">
        <v>11</v>
      </c>
      <c r="B14" t="s">
        <v>27</v>
      </c>
      <c r="C14">
        <v>1553.18</v>
      </c>
      <c r="E14">
        <v>3893.63</v>
      </c>
      <c r="L14" s="22" t="s">
        <v>67</v>
      </c>
      <c r="M14" s="23"/>
      <c r="N14" s="23"/>
      <c r="O14" s="23"/>
      <c r="P14" s="23"/>
      <c r="Q14" s="23"/>
      <c r="R14" s="12"/>
      <c r="S14" s="12"/>
      <c r="T14" s="15" t="s">
        <v>63</v>
      </c>
    </row>
    <row r="15" spans="1:20" x14ac:dyDescent="0.15">
      <c r="A15" s="4" t="s">
        <v>12</v>
      </c>
      <c r="L15" s="18" t="s">
        <v>68</v>
      </c>
      <c r="M15" s="19"/>
      <c r="N15" s="19"/>
      <c r="O15" s="19"/>
      <c r="P15" s="19"/>
      <c r="Q15" s="19"/>
      <c r="R15" s="16" t="s">
        <v>61</v>
      </c>
      <c r="S15" s="16"/>
      <c r="T15" s="17"/>
    </row>
    <row r="16" spans="1:20" x14ac:dyDescent="0.15">
      <c r="A16" t="s">
        <v>13</v>
      </c>
      <c r="J16" s="9"/>
    </row>
    <row r="17" spans="1:5" x14ac:dyDescent="0.15">
      <c r="A17" t="s">
        <v>14</v>
      </c>
    </row>
    <row r="18" spans="1:5" x14ac:dyDescent="0.15">
      <c r="A18" t="s">
        <v>15</v>
      </c>
    </row>
    <row r="19" spans="1:5" x14ac:dyDescent="0.15">
      <c r="A19" t="s">
        <v>16</v>
      </c>
    </row>
    <row r="20" spans="1:5" x14ac:dyDescent="0.15">
      <c r="A20" t="s">
        <v>17</v>
      </c>
    </row>
    <row r="21" spans="1:5" x14ac:dyDescent="0.15">
      <c r="A21" t="s">
        <v>18</v>
      </c>
    </row>
    <row r="22" spans="1:5" x14ac:dyDescent="0.15">
      <c r="A22" t="s">
        <v>19</v>
      </c>
    </row>
    <row r="23" spans="1:5" x14ac:dyDescent="0.15">
      <c r="A23" t="s">
        <v>20</v>
      </c>
    </row>
    <row r="24" spans="1:5" x14ac:dyDescent="0.15">
      <c r="A24" t="s">
        <v>21</v>
      </c>
    </row>
    <row r="25" spans="1:5" x14ac:dyDescent="0.15">
      <c r="A25" t="s">
        <v>22</v>
      </c>
      <c r="B25" t="s">
        <v>27</v>
      </c>
      <c r="C25">
        <v>1500</v>
      </c>
    </row>
    <row r="26" spans="1:5" x14ac:dyDescent="0.15">
      <c r="A26" t="s">
        <v>23</v>
      </c>
      <c r="C26">
        <v>200</v>
      </c>
      <c r="E26">
        <v>350</v>
      </c>
    </row>
    <row r="27" spans="1:5" x14ac:dyDescent="0.15">
      <c r="A27" t="s">
        <v>24</v>
      </c>
    </row>
    <row r="28" spans="1:5" x14ac:dyDescent="0.15">
      <c r="A28" t="s">
        <v>25</v>
      </c>
    </row>
    <row r="29" spans="1:5" x14ac:dyDescent="0.15">
      <c r="A29" t="s">
        <v>26</v>
      </c>
    </row>
    <row r="30" spans="1:5" x14ac:dyDescent="0.15">
      <c r="A30" s="1" t="s">
        <v>28</v>
      </c>
      <c r="C30" s="3">
        <f>SUM(C14:C29)</f>
        <v>3253.1800000000003</v>
      </c>
      <c r="E30" s="3">
        <f>E14+E25+E26</f>
        <v>4243.63</v>
      </c>
    </row>
    <row r="32" spans="1:5" ht="14" thickBot="1" x14ac:dyDescent="0.2">
      <c r="A32" s="1" t="s">
        <v>29</v>
      </c>
      <c r="C32" s="5">
        <f>C11-C30</f>
        <v>-434.62000000000035</v>
      </c>
      <c r="E32" s="5">
        <f>E11-E30</f>
        <v>2162.13</v>
      </c>
    </row>
    <row r="33" spans="1:2" ht="14" thickTop="1" x14ac:dyDescent="0.15"/>
    <row r="34" spans="1:2" x14ac:dyDescent="0.15">
      <c r="A34" t="s">
        <v>30</v>
      </c>
    </row>
    <row r="35" spans="1:2" x14ac:dyDescent="0.15">
      <c r="A35" t="s">
        <v>31</v>
      </c>
    </row>
    <row r="36" spans="1:2" x14ac:dyDescent="0.15">
      <c r="A36" t="s">
        <v>57</v>
      </c>
    </row>
    <row r="37" spans="1:2" x14ac:dyDescent="0.15">
      <c r="A37" t="s">
        <v>57</v>
      </c>
    </row>
    <row r="38" spans="1:2" x14ac:dyDescent="0.15">
      <c r="B38" s="3"/>
    </row>
    <row r="40" spans="1:2" x14ac:dyDescent="0.15">
      <c r="A40" t="s">
        <v>33</v>
      </c>
    </row>
    <row r="41" spans="1:2" x14ac:dyDescent="0.15">
      <c r="A41" t="s">
        <v>59</v>
      </c>
      <c r="B41">
        <v>1440.48</v>
      </c>
    </row>
    <row r="42" spans="1:2" x14ac:dyDescent="0.15">
      <c r="A42" t="s">
        <v>58</v>
      </c>
      <c r="B42">
        <v>112.7</v>
      </c>
    </row>
    <row r="43" spans="1:2" x14ac:dyDescent="0.15">
      <c r="A43" t="s">
        <v>69</v>
      </c>
      <c r="B43">
        <v>1500</v>
      </c>
    </row>
    <row r="44" spans="1:2" x14ac:dyDescent="0.15">
      <c r="A44" t="s">
        <v>32</v>
      </c>
      <c r="B44">
        <v>0</v>
      </c>
    </row>
    <row r="45" spans="1:2" x14ac:dyDescent="0.15">
      <c r="B45" s="3">
        <f>SUM(B41:B44)</f>
        <v>3053.1800000000003</v>
      </c>
    </row>
  </sheetData>
  <mergeCells count="6">
    <mergeCell ref="L15:Q15"/>
    <mergeCell ref="L9:S9"/>
    <mergeCell ref="L11:Q11"/>
    <mergeCell ref="L12:Q12"/>
    <mergeCell ref="L13:Q13"/>
    <mergeCell ref="L14:Q14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3"/>
  <sheetViews>
    <sheetView tabSelected="1" zoomScaleNormal="100" workbookViewId="0">
      <selection sqref="A1:E36"/>
    </sheetView>
  </sheetViews>
  <sheetFormatPr baseColWidth="10" defaultColWidth="8.83203125" defaultRowHeight="13" x14ac:dyDescent="0.15"/>
  <cols>
    <col min="1" max="1" width="44" customWidth="1"/>
  </cols>
  <sheetData>
    <row r="1" spans="1:9" x14ac:dyDescent="0.15">
      <c r="B1" s="2">
        <v>2025</v>
      </c>
      <c r="C1" s="2"/>
      <c r="D1" s="2">
        <v>2024</v>
      </c>
    </row>
    <row r="2" spans="1:9" x14ac:dyDescent="0.15">
      <c r="B2" s="2" t="s">
        <v>0</v>
      </c>
      <c r="C2" s="2"/>
      <c r="D2" s="2" t="s">
        <v>0</v>
      </c>
    </row>
    <row r="3" spans="1:9" x14ac:dyDescent="0.15">
      <c r="A3" s="1" t="s">
        <v>34</v>
      </c>
    </row>
    <row r="4" spans="1:9" x14ac:dyDescent="0.15">
      <c r="A4" s="6" t="s">
        <v>35</v>
      </c>
    </row>
    <row r="5" spans="1:9" x14ac:dyDescent="0.15">
      <c r="A5" t="s">
        <v>36</v>
      </c>
      <c r="B5">
        <v>2818.56</v>
      </c>
      <c r="D5">
        <v>3108.62</v>
      </c>
    </row>
    <row r="6" spans="1:9" x14ac:dyDescent="0.15">
      <c r="A6" t="s">
        <v>37</v>
      </c>
    </row>
    <row r="7" spans="1:9" x14ac:dyDescent="0.15">
      <c r="A7" t="s">
        <v>38</v>
      </c>
    </row>
    <row r="8" spans="1:9" x14ac:dyDescent="0.15">
      <c r="A8" t="s">
        <v>39</v>
      </c>
    </row>
    <row r="10" spans="1:9" x14ac:dyDescent="0.15">
      <c r="A10" s="6" t="s">
        <v>40</v>
      </c>
    </row>
    <row r="11" spans="1:9" x14ac:dyDescent="0.15">
      <c r="A11" t="s">
        <v>41</v>
      </c>
      <c r="B11">
        <v>4453.16</v>
      </c>
      <c r="D11">
        <v>3097.72</v>
      </c>
      <c r="I11" s="9"/>
    </row>
    <row r="12" spans="1:9" x14ac:dyDescent="0.15">
      <c r="A12" t="s">
        <v>42</v>
      </c>
    </row>
    <row r="13" spans="1:9" x14ac:dyDescent="0.15">
      <c r="A13" t="s">
        <v>43</v>
      </c>
    </row>
    <row r="14" spans="1:9" x14ac:dyDescent="0.15">
      <c r="A14" t="s">
        <v>44</v>
      </c>
    </row>
    <row r="16" spans="1:9" x14ac:dyDescent="0.15">
      <c r="A16" s="1" t="s">
        <v>45</v>
      </c>
      <c r="B16" s="3">
        <f>SUM(B3:B14)</f>
        <v>7271.7199999999993</v>
      </c>
      <c r="D16" s="3">
        <f>D5+D11</f>
        <v>6206.34</v>
      </c>
    </row>
    <row r="18" spans="1:4" x14ac:dyDescent="0.15">
      <c r="A18" s="1" t="s">
        <v>46</v>
      </c>
    </row>
    <row r="19" spans="1:4" x14ac:dyDescent="0.15">
      <c r="A19" s="6" t="s">
        <v>47</v>
      </c>
    </row>
    <row r="20" spans="1:4" x14ac:dyDescent="0.15">
      <c r="A20" t="s">
        <v>48</v>
      </c>
      <c r="B20">
        <v>507.61999999999966</v>
      </c>
      <c r="D20">
        <v>507.62</v>
      </c>
    </row>
    <row r="21" spans="1:4" x14ac:dyDescent="0.15">
      <c r="A21" t="s">
        <v>70</v>
      </c>
      <c r="B21">
        <v>1500</v>
      </c>
      <c r="D21">
        <v>0</v>
      </c>
    </row>
    <row r="22" spans="1:4" x14ac:dyDescent="0.15">
      <c r="A22" t="s">
        <v>49</v>
      </c>
      <c r="D22">
        <v>0</v>
      </c>
    </row>
    <row r="24" spans="1:4" x14ac:dyDescent="0.15">
      <c r="A24" s="1" t="s">
        <v>50</v>
      </c>
      <c r="B24" s="3">
        <f>SUM(B20:B22)</f>
        <v>2007.6199999999997</v>
      </c>
      <c r="D24" s="3">
        <f>D20</f>
        <v>507.62</v>
      </c>
    </row>
    <row r="26" spans="1:4" s="1" customFormat="1" ht="14" thickBot="1" x14ac:dyDescent="0.2">
      <c r="A26" s="1" t="s">
        <v>51</v>
      </c>
      <c r="B26" s="7">
        <f>B16-B24</f>
        <v>5264.0999999999995</v>
      </c>
      <c r="D26" s="7">
        <f>D16-D24</f>
        <v>5698.72</v>
      </c>
    </row>
    <row r="27" spans="1:4" ht="14" thickTop="1" x14ac:dyDescent="0.15"/>
    <row r="28" spans="1:4" x14ac:dyDescent="0.15">
      <c r="A28" t="s">
        <v>52</v>
      </c>
    </row>
    <row r="29" spans="1:4" x14ac:dyDescent="0.15">
      <c r="A29" t="s">
        <v>53</v>
      </c>
      <c r="B29">
        <v>5698.72</v>
      </c>
      <c r="D29">
        <v>3536.59</v>
      </c>
    </row>
    <row r="30" spans="1:4" x14ac:dyDescent="0.15">
      <c r="A30" t="s">
        <v>54</v>
      </c>
      <c r="B30">
        <v>-434.62</v>
      </c>
      <c r="D30">
        <v>2162.13</v>
      </c>
    </row>
    <row r="31" spans="1:4" s="1" customFormat="1" ht="14" thickBot="1" x14ac:dyDescent="0.2">
      <c r="A31" s="1" t="s">
        <v>55</v>
      </c>
      <c r="B31" s="7">
        <f>SUM(B29:B30)</f>
        <v>5264.1</v>
      </c>
      <c r="D31" s="7">
        <f>D29+D30</f>
        <v>5698.72</v>
      </c>
    </row>
    <row r="32" spans="1:4" ht="14" thickTop="1" x14ac:dyDescent="0.15"/>
    <row r="33" spans="1:4" s="8" customFormat="1" x14ac:dyDescent="0.15">
      <c r="A33" s="8" t="s">
        <v>56</v>
      </c>
      <c r="B33" s="8" t="str">
        <f>IF(B26&lt;&gt;B31,"ERROR","OK")</f>
        <v>OK</v>
      </c>
      <c r="D33" s="8" t="str">
        <f>IF(D26&lt;&gt;D31,"ERROR","OK")</f>
        <v>OK</v>
      </c>
    </row>
  </sheetData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7CC3572B5D054D90DB6100F8D928B1" ma:contentTypeVersion="17" ma:contentTypeDescription="Create a new document." ma:contentTypeScope="" ma:versionID="8cda928b5b61a088a2740b4f6fecaba7">
  <xsd:schema xmlns:xsd="http://www.w3.org/2001/XMLSchema" xmlns:xs="http://www.w3.org/2001/XMLSchema" xmlns:p="http://schemas.microsoft.com/office/2006/metadata/properties" xmlns:ns3="63a14f80-5754-4d9c-92b4-10a4e5bed1e0" xmlns:ns4="4a50cc54-e4b2-4ec4-8468-bab2a2b75503" targetNamespace="http://schemas.microsoft.com/office/2006/metadata/properties" ma:root="true" ma:fieldsID="c58eaed9c59dee38ff33f9e168ede23f" ns3:_="" ns4:_="">
    <xsd:import namespace="63a14f80-5754-4d9c-92b4-10a4e5bed1e0"/>
    <xsd:import namespace="4a50cc54-e4b2-4ec4-8468-bab2a2b7550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a14f80-5754-4d9c-92b4-10a4e5bed1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50cc54-e4b2-4ec4-8468-bab2a2b755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3a14f80-5754-4d9c-92b4-10a4e5bed1e0" xsi:nil="true"/>
  </documentManagement>
</p:properties>
</file>

<file path=customXml/itemProps1.xml><?xml version="1.0" encoding="utf-8"?>
<ds:datastoreItem xmlns:ds="http://schemas.openxmlformats.org/officeDocument/2006/customXml" ds:itemID="{8F57E05C-E0B1-4402-8D2B-BE43582D65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a14f80-5754-4d9c-92b4-10a4e5bed1e0"/>
    <ds:schemaRef ds:uri="4a50cc54-e4b2-4ec4-8468-bab2a2b75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D2B1EAA-98FB-43CD-BF27-3E407AA805C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037B774-A754-4CCA-B0B1-117929448C97}">
  <ds:schemaRefs>
    <ds:schemaRef ds:uri="63a14f80-5754-4d9c-92b4-10a4e5bed1e0"/>
    <ds:schemaRef ds:uri="http://purl.org/dc/elements/1.1/"/>
    <ds:schemaRef ds:uri="http://schemas.microsoft.com/office/2006/metadata/properties"/>
    <ds:schemaRef ds:uri="http://purl.org/dc/terms/"/>
    <ds:schemaRef ds:uri="4a50cc54-e4b2-4ec4-8468-bab2a2b755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Income and expenditure</vt:lpstr>
      <vt:lpstr>Balance sheet</vt:lpstr>
      <vt:lpstr>'Balance sheet'!Print_Area</vt:lpstr>
      <vt:lpstr>'Income and expenditure'!Print_Area</vt:lpstr>
    </vt:vector>
  </TitlesOfParts>
  <Manager/>
  <Company>Francis Clark LLP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Kayleigh Searle</dc:creator>
  <cp:keywords/>
  <dc:description/>
  <cp:lastModifiedBy>Tracy Shorrock</cp:lastModifiedBy>
  <cp:revision/>
  <dcterms:created xsi:type="dcterms:W3CDTF">2017-11-09T10:55:08Z</dcterms:created>
  <dcterms:modified xsi:type="dcterms:W3CDTF">2026-07-05T17:53:53Z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0x010100A17CC3572B5D054D90DB6100F8D928B1</vt:lpwstr>
  </property>
</Properties>
</file>